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land\Desktop\"/>
    </mc:Choice>
  </mc:AlternateContent>
  <bookViews>
    <workbookView xWindow="0" yWindow="0" windowWidth="14370" windowHeight="8940" activeTab="1"/>
  </bookViews>
  <sheets>
    <sheet name="Sheet1" sheetId="1" r:id="rId1"/>
    <sheet name="Sheet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2" l="1"/>
  <c r="J5" i="2"/>
  <c r="I11" i="2"/>
  <c r="I10" i="2"/>
  <c r="F11" i="2"/>
  <c r="E11" i="2"/>
  <c r="J4" i="2"/>
  <c r="I6" i="2"/>
  <c r="G11" i="1" l="1"/>
  <c r="F11" i="1"/>
  <c r="H11" i="1" l="1"/>
  <c r="E13" i="2"/>
  <c r="J6" i="2"/>
  <c r="J7" i="2" s="1"/>
  <c r="J8" i="2" s="1"/>
  <c r="J9" i="2" s="1"/>
  <c r="J10" i="2" s="1"/>
</calcChain>
</file>

<file path=xl/sharedStrings.xml><?xml version="1.0" encoding="utf-8"?>
<sst xmlns="http://schemas.openxmlformats.org/spreadsheetml/2006/main" count="73" uniqueCount="63">
  <si>
    <t>ردیف</t>
  </si>
  <si>
    <t>شماره فاکتور</t>
  </si>
  <si>
    <t>شـــرح سند</t>
  </si>
  <si>
    <t xml:space="preserve"> فروش</t>
  </si>
  <si>
    <t>1405/01/26</t>
  </si>
  <si>
    <t>1405/02/09</t>
  </si>
  <si>
    <t>ف563</t>
  </si>
  <si>
    <t>1405/02/26</t>
  </si>
  <si>
    <t>ف912</t>
  </si>
  <si>
    <t>1405/03/21</t>
  </si>
  <si>
    <t>ب ف81</t>
  </si>
  <si>
    <t xml:space="preserve"> برگشت از فروش</t>
  </si>
  <si>
    <t>1405/03/27</t>
  </si>
  <si>
    <t>ب ف82</t>
  </si>
  <si>
    <t>تاریخ سررسید</t>
  </si>
  <si>
    <t>1405/04/23</t>
  </si>
  <si>
    <t>1405/05/06</t>
  </si>
  <si>
    <t>1405/05/24</t>
  </si>
  <si>
    <t>1405/06/18</t>
  </si>
  <si>
    <t xml:space="preserve">جمع کل  صورتحساب </t>
  </si>
  <si>
    <t xml:space="preserve">مانده قابل پرداخت </t>
  </si>
  <si>
    <t>میانگین سررسید</t>
  </si>
  <si>
    <t>1405/05/15</t>
  </si>
  <si>
    <t>پخش سراسری سلامت گستر شایان اعتماد - شعبه بوشهر</t>
  </si>
  <si>
    <t>تاریخ فاکتور</t>
  </si>
  <si>
    <t xml:space="preserve">تاریخ تهیه گزارش : 1405/04/02 </t>
  </si>
  <si>
    <r>
      <t xml:space="preserve">کد مشتری : 10355       نام مشتری :  داروخانه دکتر اباذری -قائمیه        </t>
    </r>
    <r>
      <rPr>
        <sz val="9"/>
        <color theme="1"/>
        <rFont val="Calibri"/>
        <family val="2"/>
        <scheme val="minor"/>
      </rPr>
      <t>نام مسیر : نورآباد - قائمیه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آدرس مشتری : قائمیه - خیابان اصلی  </t>
    </r>
    <r>
      <rPr>
        <b/>
        <sz val="11"/>
        <color theme="1"/>
        <rFont val="Calibri"/>
        <family val="2"/>
        <scheme val="minor"/>
      </rPr>
      <t xml:space="preserve">                                       </t>
    </r>
  </si>
  <si>
    <t>مبلغ فاکتور</t>
  </si>
  <si>
    <t xml:space="preserve"> بستانکار</t>
  </si>
  <si>
    <t>مانده حساب</t>
  </si>
  <si>
    <t xml:space="preserve">گزارش صورتحساب مشتری : از تاریخ 1405/01/01 تا تاریخ 1405/04/07 </t>
  </si>
  <si>
    <t>بدهي ابتداي دوره</t>
  </si>
  <si>
    <t>1405/02/15</t>
  </si>
  <si>
    <t>نوع سند</t>
  </si>
  <si>
    <t>شماره سند</t>
  </si>
  <si>
    <t>تاریخ سند</t>
  </si>
  <si>
    <t>مانده تا پایان 1404/12/29</t>
  </si>
  <si>
    <t>بدهکار</t>
  </si>
  <si>
    <t>بستانکار</t>
  </si>
  <si>
    <t>باقیمانده سند</t>
  </si>
  <si>
    <t xml:space="preserve">جمع کل  </t>
  </si>
  <si>
    <t>1405/05/13</t>
  </si>
  <si>
    <t>مجموع باقیمانده</t>
  </si>
  <si>
    <t>1404/12/29</t>
  </si>
  <si>
    <t>فاکتور فروش</t>
  </si>
  <si>
    <t>دریافت نقدی</t>
  </si>
  <si>
    <t>1405/04/20</t>
  </si>
  <si>
    <t>1405/04/31</t>
  </si>
  <si>
    <t>مرجوعی از سند405</t>
  </si>
  <si>
    <t>دریافت چک</t>
  </si>
  <si>
    <t>1405/08/01</t>
  </si>
  <si>
    <t>1405/06/01</t>
  </si>
  <si>
    <t>1405/01/31</t>
  </si>
  <si>
    <t xml:space="preserve">تاریخ سررسید  </t>
  </si>
  <si>
    <t xml:space="preserve">شماره چک /واریز </t>
  </si>
  <si>
    <t>1405/06/02</t>
  </si>
  <si>
    <t>1405/03/16</t>
  </si>
  <si>
    <t>1405/06/15</t>
  </si>
  <si>
    <t>1405/09/01</t>
  </si>
  <si>
    <t>1405/07/02</t>
  </si>
  <si>
    <r>
      <t xml:space="preserve">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پخش سراسری سلامت گستر شایان اعتماد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گزارش صورتحساب مشتری </t>
    </r>
    <r>
      <rPr>
        <b/>
        <sz val="11"/>
        <color theme="1"/>
        <rFont val="Calibri"/>
        <family val="2"/>
        <scheme val="minor"/>
      </rPr>
      <t xml:space="preserve">                                        </t>
    </r>
    <r>
      <rPr>
        <sz val="11"/>
        <color theme="1"/>
        <rFont val="Calibri"/>
        <family val="2"/>
        <scheme val="minor"/>
      </rPr>
      <t>صفحه: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بازه زمانی صورتحساب : </t>
    </r>
    <r>
      <rPr>
        <sz val="11"/>
        <color theme="1"/>
        <rFont val="Calibri"/>
        <family val="2"/>
        <scheme val="minor"/>
      </rPr>
      <t>از تاریخ 1405/01/01 تا تاریخ 1405/06/02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تاریخ گزارش گیری : </t>
    </r>
    <r>
      <rPr>
        <sz val="11"/>
        <color theme="1"/>
        <rFont val="Calibri"/>
        <family val="2"/>
        <scheme val="minor"/>
      </rPr>
      <t>1405/06/04</t>
    </r>
  </si>
  <si>
    <r>
      <t xml:space="preserve">کد مشتری : 11011      نام مشتری :  داروخانه دکتر -----------------------------------        نام مسیر :---------        نام شهر:------ </t>
    </r>
    <r>
      <rPr>
        <sz val="11"/>
        <color theme="1"/>
        <rFont val="Calibri"/>
        <family val="2"/>
        <scheme val="minor"/>
      </rPr>
      <t xml:space="preserve">                      </t>
    </r>
    <r>
      <rPr>
        <b/>
        <sz val="11"/>
        <color theme="1"/>
        <rFont val="Calibri"/>
        <family val="2"/>
        <scheme val="minor"/>
      </rPr>
      <t>نام بازاریاب</t>
    </r>
    <r>
      <rPr>
        <sz val="11"/>
        <color theme="1"/>
        <rFont val="Calibri"/>
        <family val="2"/>
        <scheme val="minor"/>
      </rPr>
      <t xml:space="preserve"> :  ----------------------------  </t>
    </r>
    <r>
      <rPr>
        <b/>
        <sz val="11"/>
        <color theme="1"/>
        <rFont val="Calibri"/>
        <family val="2"/>
        <scheme val="minor"/>
      </rPr>
      <t xml:space="preserve">             آدرس</t>
    </r>
    <r>
      <rPr>
        <sz val="11"/>
        <color theme="1"/>
        <rFont val="Calibri"/>
        <family val="2"/>
        <scheme val="minor"/>
      </rPr>
      <t xml:space="preserve"> : --------------------------------------------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تلفن:-----------------                               </t>
    </r>
  </si>
  <si>
    <t xml:space="preserve">میانگین سررسید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</si>
</sst>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 applyAlignment="1">
      <alignment horizontal="center"/>
    </xf>
    <xf numFmtId="165" fontId="0" fillId="0" borderId="0" xfId="1" applyNumberFormat="1" applyFont="1"/>
    <xf numFmtId="0" fontId="3" fillId="0" borderId="1" xfId="0" applyFont="1" applyBorder="1" applyAlignment="1">
      <alignment horizontal="right"/>
    </xf>
    <xf numFmtId="165" fontId="4" fillId="0" borderId="1" xfId="1" applyNumberFormat="1" applyFont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0" xfId="0" applyBorder="1"/>
    <xf numFmtId="165" fontId="0" fillId="0" borderId="0" xfId="1" applyNumberFormat="1" applyFont="1" applyBorder="1"/>
    <xf numFmtId="0" fontId="0" fillId="0" borderId="12" xfId="0" applyBorder="1"/>
    <xf numFmtId="0" fontId="0" fillId="0" borderId="13" xfId="0" applyBorder="1"/>
    <xf numFmtId="165" fontId="5" fillId="0" borderId="13" xfId="1" applyNumberFormat="1" applyFont="1" applyBorder="1"/>
    <xf numFmtId="0" fontId="0" fillId="0" borderId="15" xfId="0" applyBorder="1"/>
    <xf numFmtId="0" fontId="0" fillId="0" borderId="16" xfId="0" applyBorder="1"/>
    <xf numFmtId="165" fontId="5" fillId="0" borderId="16" xfId="1" applyNumberFormat="1" applyFont="1" applyBorder="1"/>
    <xf numFmtId="165" fontId="0" fillId="0" borderId="8" xfId="1" applyNumberFormat="1" applyFont="1" applyBorder="1" applyAlignment="1">
      <alignment horizontal="center"/>
    </xf>
    <xf numFmtId="165" fontId="4" fillId="0" borderId="8" xfId="1" applyNumberFormat="1" applyFont="1" applyBorder="1"/>
    <xf numFmtId="165" fontId="0" fillId="0" borderId="11" xfId="1" applyNumberFormat="1" applyFont="1" applyBorder="1"/>
    <xf numFmtId="165" fontId="5" fillId="0" borderId="17" xfId="1" applyNumberFormat="1" applyFont="1" applyBorder="1"/>
    <xf numFmtId="165" fontId="5" fillId="0" borderId="14" xfId="1" applyNumberFormat="1" applyFont="1" applyBorder="1"/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165" fontId="4" fillId="2" borderId="19" xfId="1" applyNumberFormat="1" applyFont="1" applyFill="1" applyBorder="1" applyAlignment="1">
      <alignment horizontal="center"/>
    </xf>
    <xf numFmtId="165" fontId="4" fillId="2" borderId="23" xfId="1" applyNumberFormat="1" applyFont="1" applyFill="1" applyBorder="1" applyAlignment="1">
      <alignment horizontal="center"/>
    </xf>
    <xf numFmtId="165" fontId="5" fillId="2" borderId="16" xfId="1" applyNumberFormat="1" applyFont="1" applyFill="1" applyBorder="1" applyAlignment="1">
      <alignment horizontal="center"/>
    </xf>
    <xf numFmtId="0" fontId="5" fillId="2" borderId="13" xfId="0" applyFont="1" applyFill="1" applyBorder="1"/>
    <xf numFmtId="165" fontId="4" fillId="3" borderId="1" xfId="1" applyNumberFormat="1" applyFont="1" applyFill="1" applyBorder="1"/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center" wrapText="1" indent="1"/>
    </xf>
    <xf numFmtId="0" fontId="4" fillId="0" borderId="21" xfId="0" applyFont="1" applyBorder="1" applyAlignment="1">
      <alignment horizontal="right" vertical="center" wrapText="1" indent="1"/>
    </xf>
    <xf numFmtId="0" fontId="4" fillId="0" borderId="22" xfId="0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165" fontId="4" fillId="3" borderId="28" xfId="1" applyNumberFormat="1" applyFont="1" applyFill="1" applyBorder="1" applyAlignment="1">
      <alignment horizontal="center"/>
    </xf>
    <xf numFmtId="165" fontId="0" fillId="0" borderId="1" xfId="1" applyNumberFormat="1" applyFont="1" applyBorder="1"/>
    <xf numFmtId="0" fontId="4" fillId="0" borderId="0" xfId="0" applyFont="1"/>
    <xf numFmtId="165" fontId="4" fillId="2" borderId="16" xfId="1" applyNumberFormat="1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4" fillId="3" borderId="1" xfId="1" applyNumberFormat="1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/>
    </xf>
    <xf numFmtId="165" fontId="7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485775</xdr:colOff>
      <xdr:row>0</xdr:row>
      <xdr:rowOff>0</xdr:rowOff>
    </xdr:from>
    <xdr:to>
      <xdr:col>7</xdr:col>
      <xdr:colOff>1228725</xdr:colOff>
      <xdr:row>0</xdr:row>
      <xdr:rowOff>647700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775100" y="0"/>
          <a:ext cx="74295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419100</xdr:colOff>
      <xdr:row>0</xdr:row>
      <xdr:rowOff>38101</xdr:rowOff>
    </xdr:from>
    <xdr:to>
      <xdr:col>9</xdr:col>
      <xdr:colOff>1104900</xdr:colOff>
      <xdr:row>0</xdr:row>
      <xdr:rowOff>619125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923900" y="38101"/>
          <a:ext cx="685800" cy="5810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workbookViewId="0">
      <selection activeCell="L9" sqref="L9"/>
    </sheetView>
  </sheetViews>
  <sheetFormatPr defaultRowHeight="20.100000000000001" customHeight="1" x14ac:dyDescent="0.25"/>
  <cols>
    <col min="1" max="1" width="4.42578125" customWidth="1"/>
    <col min="2" max="2" width="9" customWidth="1"/>
    <col min="3" max="3" width="33" customWidth="1"/>
    <col min="4" max="4" width="12.85546875" customWidth="1"/>
    <col min="5" max="5" width="17" customWidth="1"/>
    <col min="6" max="6" width="16.140625" style="4" customWidth="1"/>
    <col min="7" max="7" width="14.140625" style="4" customWidth="1"/>
    <col min="8" max="8" width="17.5703125" style="4" customWidth="1"/>
  </cols>
  <sheetData>
    <row r="1" spans="1:8" ht="51.75" customHeight="1" thickBot="1" x14ac:dyDescent="0.3">
      <c r="A1" s="37" t="s">
        <v>23</v>
      </c>
      <c r="B1" s="38"/>
      <c r="C1" s="38"/>
      <c r="D1" s="39"/>
      <c r="E1" s="40" t="s">
        <v>25</v>
      </c>
      <c r="F1" s="40"/>
      <c r="G1" s="40"/>
      <c r="H1" s="41"/>
    </row>
    <row r="2" spans="1:8" ht="60" customHeight="1" thickBot="1" x14ac:dyDescent="0.3">
      <c r="A2" s="42" t="s">
        <v>26</v>
      </c>
      <c r="B2" s="43"/>
      <c r="C2" s="43"/>
      <c r="D2" s="44"/>
      <c r="E2" s="45" t="s">
        <v>30</v>
      </c>
      <c r="F2" s="46"/>
      <c r="G2" s="46"/>
      <c r="H2" s="47"/>
    </row>
    <row r="3" spans="1:8" ht="24.95" customHeight="1" x14ac:dyDescent="0.25">
      <c r="A3" s="24" t="s">
        <v>0</v>
      </c>
      <c r="B3" s="25" t="s">
        <v>1</v>
      </c>
      <c r="C3" s="25" t="s">
        <v>2</v>
      </c>
      <c r="D3" s="25" t="s">
        <v>24</v>
      </c>
      <c r="E3" s="25" t="s">
        <v>14</v>
      </c>
      <c r="F3" s="26" t="s">
        <v>27</v>
      </c>
      <c r="G3" s="26" t="s">
        <v>28</v>
      </c>
      <c r="H3" s="27" t="s">
        <v>29</v>
      </c>
    </row>
    <row r="4" spans="1:8" ht="24.95" customHeight="1" x14ac:dyDescent="0.5">
      <c r="A4" s="8">
        <v>1</v>
      </c>
      <c r="B4" s="1"/>
      <c r="C4" s="5" t="s">
        <v>31</v>
      </c>
      <c r="D4" s="1">
        <v>0</v>
      </c>
      <c r="E4" s="2">
        <v>0</v>
      </c>
      <c r="F4" s="3">
        <v>0</v>
      </c>
      <c r="G4" s="3">
        <v>0</v>
      </c>
      <c r="H4" s="19">
        <v>0</v>
      </c>
    </row>
    <row r="5" spans="1:8" ht="24.95" customHeight="1" x14ac:dyDescent="0.25">
      <c r="A5" s="8">
        <v>2</v>
      </c>
      <c r="B5" s="1">
        <v>405</v>
      </c>
      <c r="C5" s="1" t="s">
        <v>3</v>
      </c>
      <c r="D5" s="1" t="s">
        <v>4</v>
      </c>
      <c r="E5" s="2" t="s">
        <v>15</v>
      </c>
      <c r="F5" s="3">
        <v>69227600</v>
      </c>
      <c r="G5" s="3">
        <v>0</v>
      </c>
      <c r="H5" s="19">
        <v>236470400</v>
      </c>
    </row>
    <row r="6" spans="1:8" ht="24.95" customHeight="1" x14ac:dyDescent="0.25">
      <c r="A6" s="8">
        <v>7</v>
      </c>
      <c r="B6" s="1">
        <v>774</v>
      </c>
      <c r="C6" s="1" t="s">
        <v>3</v>
      </c>
      <c r="D6" s="1" t="s">
        <v>5</v>
      </c>
      <c r="E6" s="2" t="s">
        <v>16</v>
      </c>
      <c r="F6" s="3">
        <v>247300312</v>
      </c>
      <c r="G6" s="3">
        <v>0</v>
      </c>
      <c r="H6" s="19">
        <v>483770712</v>
      </c>
    </row>
    <row r="7" spans="1:8" ht="24.95" customHeight="1" x14ac:dyDescent="0.25">
      <c r="A7" s="8">
        <v>20</v>
      </c>
      <c r="B7" s="1" t="s">
        <v>6</v>
      </c>
      <c r="C7" s="1" t="s">
        <v>3</v>
      </c>
      <c r="D7" s="1" t="s">
        <v>7</v>
      </c>
      <c r="E7" s="2" t="s">
        <v>17</v>
      </c>
      <c r="F7" s="3">
        <v>195889607</v>
      </c>
      <c r="G7" s="3">
        <v>0</v>
      </c>
      <c r="H7" s="19">
        <v>679660319</v>
      </c>
    </row>
    <row r="8" spans="1:8" ht="24.95" customHeight="1" x14ac:dyDescent="0.25">
      <c r="A8" s="8">
        <v>27</v>
      </c>
      <c r="B8" s="1" t="s">
        <v>8</v>
      </c>
      <c r="C8" s="1" t="s">
        <v>3</v>
      </c>
      <c r="D8" s="1" t="s">
        <v>9</v>
      </c>
      <c r="E8" s="2" t="s">
        <v>18</v>
      </c>
      <c r="F8" s="3">
        <v>186464188</v>
      </c>
      <c r="G8" s="3">
        <v>0</v>
      </c>
      <c r="H8" s="19">
        <v>866124507</v>
      </c>
    </row>
    <row r="9" spans="1:8" ht="24.95" customHeight="1" x14ac:dyDescent="0.25">
      <c r="A9" s="8">
        <v>39</v>
      </c>
      <c r="B9" s="1" t="s">
        <v>10</v>
      </c>
      <c r="C9" s="1" t="s">
        <v>11</v>
      </c>
      <c r="D9" s="1" t="s">
        <v>12</v>
      </c>
      <c r="E9" s="2"/>
      <c r="F9" s="3">
        <v>0</v>
      </c>
      <c r="G9" s="3">
        <v>53991168</v>
      </c>
      <c r="H9" s="19">
        <v>812133339</v>
      </c>
    </row>
    <row r="10" spans="1:8" ht="24.95" customHeight="1" x14ac:dyDescent="0.25">
      <c r="A10" s="8">
        <v>42</v>
      </c>
      <c r="B10" s="1" t="s">
        <v>13</v>
      </c>
      <c r="C10" s="1" t="s">
        <v>11</v>
      </c>
      <c r="D10" s="1" t="s">
        <v>12</v>
      </c>
      <c r="E10" s="2"/>
      <c r="F10" s="3">
        <v>0</v>
      </c>
      <c r="G10" s="3">
        <v>15400000</v>
      </c>
      <c r="H10" s="19">
        <v>796733339</v>
      </c>
    </row>
    <row r="11" spans="1:8" ht="24.95" customHeight="1" x14ac:dyDescent="0.25">
      <c r="A11" s="9"/>
      <c r="B11" s="35" t="s">
        <v>19</v>
      </c>
      <c r="C11" s="36"/>
      <c r="D11" s="2"/>
      <c r="E11" s="7"/>
      <c r="F11" s="6">
        <f>SUM(F4:F10)</f>
        <v>698881707</v>
      </c>
      <c r="G11" s="6">
        <f>SUM(G4:G10)</f>
        <v>69391168</v>
      </c>
      <c r="H11" s="20">
        <f>F11-G11</f>
        <v>629490539</v>
      </c>
    </row>
    <row r="12" spans="1:8" ht="24.95" customHeight="1" thickBot="1" x14ac:dyDescent="0.3">
      <c r="A12" s="10"/>
      <c r="B12" s="11"/>
      <c r="C12" s="11"/>
      <c r="D12" s="11"/>
      <c r="E12" s="11"/>
      <c r="F12" s="12"/>
      <c r="G12" s="12"/>
      <c r="H12" s="21"/>
    </row>
    <row r="13" spans="1:8" ht="24.95" customHeight="1" x14ac:dyDescent="0.25">
      <c r="A13" s="16"/>
      <c r="B13" s="17"/>
      <c r="C13" s="31" t="s">
        <v>20</v>
      </c>
      <c r="D13" s="32"/>
      <c r="E13" s="28">
        <v>796733339</v>
      </c>
      <c r="F13" s="18"/>
      <c r="G13" s="18"/>
      <c r="H13" s="22"/>
    </row>
    <row r="14" spans="1:8" ht="24.95" customHeight="1" thickBot="1" x14ac:dyDescent="0.3">
      <c r="A14" s="13"/>
      <c r="B14" s="14"/>
      <c r="C14" s="33" t="s">
        <v>21</v>
      </c>
      <c r="D14" s="34"/>
      <c r="E14" s="29" t="s">
        <v>22</v>
      </c>
      <c r="F14" s="15"/>
      <c r="G14" s="15"/>
      <c r="H14" s="23"/>
    </row>
  </sheetData>
  <mergeCells count="7">
    <mergeCell ref="C13:D13"/>
    <mergeCell ref="C14:D14"/>
    <mergeCell ref="B11:C11"/>
    <mergeCell ref="A1:D1"/>
    <mergeCell ref="E1:H1"/>
    <mergeCell ref="A2:D2"/>
    <mergeCell ref="E2:H2"/>
  </mergeCells>
  <pageMargins left="0.17" right="0.2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rightToLeft="1" tabSelected="1" workbookViewId="0">
      <selection activeCell="G18" sqref="G18"/>
    </sheetView>
  </sheetViews>
  <sheetFormatPr defaultRowHeight="20.100000000000001" customHeight="1" x14ac:dyDescent="0.25"/>
  <cols>
    <col min="1" max="1" width="4.42578125" customWidth="1"/>
    <col min="2" max="2" width="7.42578125" customWidth="1"/>
    <col min="3" max="3" width="22.7109375" customWidth="1"/>
    <col min="4" max="4" width="12.85546875" customWidth="1"/>
    <col min="5" max="5" width="17.28515625" customWidth="1"/>
    <col min="6" max="6" width="16.42578125" style="4" customWidth="1"/>
    <col min="7" max="7" width="10.5703125" style="4" customWidth="1"/>
    <col min="8" max="8" width="12.5703125" style="4" customWidth="1"/>
    <col min="9" max="9" width="16.5703125" style="4" customWidth="1"/>
    <col min="10" max="10" width="18.28515625" style="4" customWidth="1"/>
  </cols>
  <sheetData>
    <row r="1" spans="1:17" ht="52.5" customHeight="1" thickBot="1" x14ac:dyDescent="0.3">
      <c r="A1" s="49" t="s">
        <v>60</v>
      </c>
      <c r="B1" s="50"/>
      <c r="C1" s="50"/>
      <c r="D1" s="50"/>
      <c r="E1" s="50"/>
      <c r="F1" s="50"/>
      <c r="G1" s="50"/>
      <c r="H1" s="50"/>
      <c r="I1" s="50"/>
      <c r="J1" s="51"/>
    </row>
    <row r="2" spans="1:17" ht="48" customHeight="1" thickBot="1" x14ac:dyDescent="0.3">
      <c r="A2" s="52" t="s">
        <v>61</v>
      </c>
      <c r="B2" s="53"/>
      <c r="C2" s="53"/>
      <c r="D2" s="53"/>
      <c r="E2" s="53"/>
      <c r="F2" s="53"/>
      <c r="G2" s="53"/>
      <c r="H2" s="53"/>
      <c r="I2" s="53"/>
      <c r="J2" s="54"/>
    </row>
    <row r="3" spans="1:17" ht="24.95" customHeight="1" x14ac:dyDescent="0.25">
      <c r="A3" s="67" t="s">
        <v>0</v>
      </c>
      <c r="B3" s="63" t="s">
        <v>34</v>
      </c>
      <c r="C3" s="25" t="s">
        <v>33</v>
      </c>
      <c r="D3" s="25" t="s">
        <v>35</v>
      </c>
      <c r="E3" s="26" t="s">
        <v>37</v>
      </c>
      <c r="F3" s="25" t="s">
        <v>38</v>
      </c>
      <c r="G3" s="66" t="s">
        <v>54</v>
      </c>
      <c r="H3" s="25" t="s">
        <v>53</v>
      </c>
      <c r="I3" s="26" t="s">
        <v>39</v>
      </c>
      <c r="J3" s="27" t="s">
        <v>29</v>
      </c>
    </row>
    <row r="4" spans="1:17" ht="24.95" customHeight="1" x14ac:dyDescent="0.5">
      <c r="A4" s="8">
        <v>1</v>
      </c>
      <c r="B4" s="1"/>
      <c r="C4" s="5" t="s">
        <v>36</v>
      </c>
      <c r="D4" s="1" t="s">
        <v>43</v>
      </c>
      <c r="E4" s="3">
        <v>505164550</v>
      </c>
      <c r="F4" s="60">
        <v>0</v>
      </c>
      <c r="G4" s="64"/>
      <c r="H4" s="2" t="s">
        <v>52</v>
      </c>
      <c r="I4" s="3">
        <v>0</v>
      </c>
      <c r="J4" s="19">
        <f>E4-F4-I4</f>
        <v>505164550</v>
      </c>
    </row>
    <row r="5" spans="1:17" ht="24.95" customHeight="1" x14ac:dyDescent="0.25">
      <c r="A5" s="8">
        <v>2</v>
      </c>
      <c r="B5" s="1">
        <v>405</v>
      </c>
      <c r="C5" s="1" t="s">
        <v>44</v>
      </c>
      <c r="D5" s="1" t="s">
        <v>32</v>
      </c>
      <c r="E5" s="3">
        <v>660106740</v>
      </c>
      <c r="F5" s="60">
        <v>0</v>
      </c>
      <c r="G5" s="64"/>
      <c r="H5" s="2" t="s">
        <v>41</v>
      </c>
      <c r="I5" s="3">
        <f>J5-F11</f>
        <v>207710978</v>
      </c>
      <c r="J5" s="19">
        <f>J4+E5-F5</f>
        <v>1165271290</v>
      </c>
    </row>
    <row r="6" spans="1:17" ht="24.95" customHeight="1" x14ac:dyDescent="0.25">
      <c r="A6" s="8">
        <v>3</v>
      </c>
      <c r="B6" s="1">
        <v>481</v>
      </c>
      <c r="C6" s="1" t="s">
        <v>44</v>
      </c>
      <c r="D6" s="1" t="s">
        <v>56</v>
      </c>
      <c r="E6" s="3">
        <v>118242520</v>
      </c>
      <c r="F6" s="60"/>
      <c r="G6" s="64"/>
      <c r="H6" s="2" t="s">
        <v>57</v>
      </c>
      <c r="I6" s="3">
        <f>E6</f>
        <v>118242520</v>
      </c>
      <c r="J6" s="19">
        <f>J5+E6-F6</f>
        <v>1283513810</v>
      </c>
    </row>
    <row r="7" spans="1:17" ht="24.95" customHeight="1" x14ac:dyDescent="0.25">
      <c r="A7" s="8">
        <v>4</v>
      </c>
      <c r="B7" s="1">
        <v>211</v>
      </c>
      <c r="C7" s="1" t="s">
        <v>45</v>
      </c>
      <c r="D7" s="1" t="s">
        <v>46</v>
      </c>
      <c r="E7" s="3">
        <v>0</v>
      </c>
      <c r="F7" s="60">
        <v>600000000</v>
      </c>
      <c r="G7" s="64">
        <v>1524</v>
      </c>
      <c r="H7" s="2"/>
      <c r="I7" s="3"/>
      <c r="J7" s="19">
        <f>J6+E7-F7</f>
        <v>683513810</v>
      </c>
    </row>
    <row r="8" spans="1:17" ht="24.95" customHeight="1" x14ac:dyDescent="0.25">
      <c r="A8" s="8">
        <v>5</v>
      </c>
      <c r="B8" s="1">
        <v>12</v>
      </c>
      <c r="C8" s="1" t="s">
        <v>48</v>
      </c>
      <c r="D8" s="1" t="s">
        <v>47</v>
      </c>
      <c r="E8" s="3"/>
      <c r="F8" s="60">
        <v>7560312</v>
      </c>
      <c r="G8" s="64"/>
      <c r="H8" s="2"/>
      <c r="I8" s="3"/>
      <c r="J8" s="19">
        <f t="shared" ref="J8:J10" si="0">J7+E8-F8</f>
        <v>675953498</v>
      </c>
    </row>
    <row r="9" spans="1:17" ht="24.95" customHeight="1" x14ac:dyDescent="0.25">
      <c r="A9" s="8">
        <v>6</v>
      </c>
      <c r="B9" s="1">
        <v>89</v>
      </c>
      <c r="C9" s="1" t="s">
        <v>49</v>
      </c>
      <c r="D9" s="1" t="s">
        <v>51</v>
      </c>
      <c r="E9" s="3"/>
      <c r="F9" s="60">
        <v>350000000</v>
      </c>
      <c r="G9" s="64">
        <v>586794</v>
      </c>
      <c r="H9" s="2" t="s">
        <v>50</v>
      </c>
      <c r="I9" s="3"/>
      <c r="J9" s="19">
        <f t="shared" si="0"/>
        <v>325953498</v>
      </c>
    </row>
    <row r="10" spans="1:17" ht="24.95" customHeight="1" x14ac:dyDescent="0.25">
      <c r="A10" s="8">
        <v>7</v>
      </c>
      <c r="B10" s="1">
        <v>774</v>
      </c>
      <c r="C10" s="1" t="s">
        <v>3</v>
      </c>
      <c r="D10" s="1" t="s">
        <v>55</v>
      </c>
      <c r="E10" s="3">
        <v>353986760</v>
      </c>
      <c r="F10" s="60">
        <v>0</v>
      </c>
      <c r="G10" s="64"/>
      <c r="H10" s="2" t="s">
        <v>58</v>
      </c>
      <c r="I10" s="3">
        <f>E10-F10</f>
        <v>353986760</v>
      </c>
      <c r="J10" s="19">
        <f t="shared" si="0"/>
        <v>679940258</v>
      </c>
    </row>
    <row r="11" spans="1:17" ht="24.95" customHeight="1" x14ac:dyDescent="0.25">
      <c r="A11" s="56" t="s">
        <v>40</v>
      </c>
      <c r="B11" s="57"/>
      <c r="C11" s="57"/>
      <c r="D11" s="48"/>
      <c r="E11" s="30">
        <f>SUM(E4:E10)</f>
        <v>1637500570</v>
      </c>
      <c r="F11" s="30">
        <f>SUM(F4:F10)</f>
        <v>957560312</v>
      </c>
      <c r="G11" s="65"/>
      <c r="H11" s="68" t="s">
        <v>42</v>
      </c>
      <c r="I11" s="58">
        <f>E11-F11</f>
        <v>679940258</v>
      </c>
      <c r="J11" s="59"/>
      <c r="N11" s="55"/>
      <c r="O11" s="55"/>
      <c r="P11" s="55"/>
      <c r="Q11" s="55"/>
    </row>
    <row r="12" spans="1:17" ht="24.95" customHeight="1" thickBot="1" x14ac:dyDescent="0.3">
      <c r="A12" s="10"/>
      <c r="B12" s="11"/>
      <c r="C12" s="11"/>
      <c r="D12" s="11"/>
      <c r="E12" s="11"/>
      <c r="F12" s="12"/>
      <c r="G12" s="12"/>
      <c r="H12" s="12"/>
      <c r="I12" s="12"/>
      <c r="J12" s="21"/>
    </row>
    <row r="13" spans="1:17" ht="24.95" customHeight="1" x14ac:dyDescent="0.25">
      <c r="A13" s="16"/>
      <c r="B13" s="17"/>
      <c r="C13" s="31" t="s">
        <v>20</v>
      </c>
      <c r="D13" s="32"/>
      <c r="E13" s="62">
        <f>I11</f>
        <v>679940258</v>
      </c>
      <c r="F13" s="18"/>
      <c r="G13" s="18"/>
      <c r="H13" s="18"/>
      <c r="I13" s="18"/>
      <c r="J13" s="22"/>
      <c r="P13" s="61"/>
    </row>
    <row r="14" spans="1:17" ht="24.95" customHeight="1" thickBot="1" x14ac:dyDescent="0.3">
      <c r="A14" s="13"/>
      <c r="B14" s="14"/>
      <c r="C14" s="33" t="s">
        <v>62</v>
      </c>
      <c r="D14" s="34"/>
      <c r="E14" s="29" t="s">
        <v>59</v>
      </c>
      <c r="F14" s="15"/>
      <c r="G14" s="15"/>
      <c r="H14" s="15"/>
      <c r="I14" s="15"/>
      <c r="J14" s="23"/>
    </row>
  </sheetData>
  <mergeCells count="7">
    <mergeCell ref="N11:Q11"/>
    <mergeCell ref="A1:J1"/>
    <mergeCell ref="A2:J2"/>
    <mergeCell ref="A11:D11"/>
    <mergeCell ref="I11:J11"/>
    <mergeCell ref="C14:D14"/>
    <mergeCell ref="C13:D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pcland</cp:lastModifiedBy>
  <cp:lastPrinted>2026-06-23T08:29:36Z</cp:lastPrinted>
  <dcterms:created xsi:type="dcterms:W3CDTF">2026-06-23T07:40:02Z</dcterms:created>
  <dcterms:modified xsi:type="dcterms:W3CDTF">2026-08-28T08:54:22Z</dcterms:modified>
</cp:coreProperties>
</file>